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il\Documents\Affinity Publisher\"/>
    </mc:Choice>
  </mc:AlternateContent>
  <xr:revisionPtr revIDLastSave="0" documentId="8_{5F7F59BD-AB63-440B-A403-D5136E0A61CF}" xr6:coauthVersionLast="46" xr6:coauthVersionMax="46" xr10:uidLastSave="{00000000-0000-0000-0000-000000000000}"/>
  <bookViews>
    <workbookView xWindow="2250" yWindow="2250" windowWidth="21600" windowHeight="11385" xr2:uid="{1CB925F3-3F5B-462E-9F65-1A658E84EBE1}"/>
  </bookViews>
  <sheets>
    <sheet name="Sheet1" sheetId="1" r:id="rId1"/>
  </sheets>
  <externalReferences>
    <externalReference r:id="rId2"/>
  </externalReferences>
  <definedNames>
    <definedName name="CalendarYear">[1]Jan!$K$1</definedName>
    <definedName name="MarSun1">DATEVALUE("3/1/"&amp;CalendarYear)-WEEKDAY(DATEVALUE("3/1/"&amp;CalendarYear))+1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  <c r="B11" i="1"/>
  <c r="A11" i="1"/>
  <c r="G9" i="1"/>
  <c r="F9" i="1"/>
  <c r="E9" i="1"/>
  <c r="D9" i="1"/>
  <c r="C9" i="1"/>
  <c r="B9" i="1"/>
  <c r="A9" i="1"/>
  <c r="G7" i="1"/>
  <c r="F7" i="1"/>
  <c r="E7" i="1"/>
  <c r="D7" i="1"/>
  <c r="C7" i="1"/>
  <c r="B7" i="1"/>
  <c r="A7" i="1"/>
  <c r="G5" i="1"/>
  <c r="F5" i="1"/>
  <c r="E5" i="1"/>
  <c r="D5" i="1"/>
  <c r="C5" i="1"/>
  <c r="B5" i="1"/>
  <c r="A5" i="1"/>
  <c r="G3" i="1"/>
  <c r="F3" i="1"/>
  <c r="E3" i="1"/>
  <c r="D3" i="1"/>
  <c r="C3" i="1"/>
  <c r="B3" i="1"/>
  <c r="A3" i="1"/>
  <c r="A1" i="1"/>
</calcChain>
</file>

<file path=xl/sharedStrings.xml><?xml version="1.0" encoding="utf-8"?>
<sst xmlns="http://schemas.openxmlformats.org/spreadsheetml/2006/main" count="20" uniqueCount="19">
  <si>
    <t>Sun.</t>
  </si>
  <si>
    <t>Monday</t>
  </si>
  <si>
    <t>Tuesday</t>
  </si>
  <si>
    <t>Wednesday</t>
  </si>
  <si>
    <t>Thursday</t>
  </si>
  <si>
    <t>Friday</t>
  </si>
  <si>
    <t>Sat.</t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</si>
  <si>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(9:32@ Boundary Oak GC )</t>
    </r>
  </si>
  <si>
    <r>
      <rPr>
        <b/>
        <sz val="11"/>
        <color indexed="63"/>
        <rFont val="Palatino Linotype"/>
        <family val="1"/>
      </rPr>
      <t xml:space="preserve">9-Hole Golf
</t>
    </r>
    <r>
      <rPr>
        <sz val="9"/>
        <color indexed="63"/>
        <rFont val="Palatino Linotype"/>
        <family val="1"/>
      </rPr>
      <t>(10:00@ Pleasanton GC)</t>
    </r>
  </si>
  <si>
    <r>
      <rPr>
        <b/>
        <sz val="11"/>
        <color indexed="63"/>
        <rFont val="Palatino Linotype"/>
        <family val="1"/>
      </rPr>
      <t xml:space="preserve">9-Hole Golf
</t>
    </r>
    <r>
      <rPr>
        <sz val="9"/>
        <color indexed="63"/>
        <rFont val="Palatino Linotype"/>
        <family val="1"/>
      </rPr>
      <t>(10:00@ Diablo Hills GC)</t>
    </r>
  </si>
  <si>
    <r>
      <rPr>
        <b/>
        <u/>
        <sz val="18"/>
        <color indexed="10"/>
        <rFont val="Palatino Linotype"/>
        <family val="1"/>
      </rPr>
      <t>SIR Br. 116 Meeting</t>
    </r>
    <r>
      <rPr>
        <b/>
        <sz val="9"/>
        <color indexed="10"/>
        <rFont val="Palatino Linotype"/>
        <family val="1"/>
      </rPr>
      <t xml:space="preserve">
</t>
    </r>
    <r>
      <rPr>
        <sz val="9"/>
        <color indexed="10"/>
        <rFont val="Palatino Linotype"/>
        <family val="1"/>
      </rPr>
      <t>(11:30 via Zoom)</t>
    </r>
    <r>
      <rPr>
        <sz val="3"/>
        <color indexed="63"/>
        <rFont val="Palatino Linotype"/>
        <family val="1"/>
      </rPr>
      <t xml:space="preserve">
</t>
    </r>
  </si>
  <si>
    <r>
      <rPr>
        <b/>
        <sz val="11"/>
        <color indexed="63"/>
        <rFont val="Palatino Linotype"/>
        <family val="1"/>
      </rPr>
      <t xml:space="preserve">18-Hole Golf
</t>
    </r>
    <r>
      <rPr>
        <sz val="9"/>
        <color indexed="63"/>
        <rFont val="Palatino Linotype"/>
        <family val="1"/>
      </rPr>
      <t>(TBD@ San Ramon GC)</t>
    </r>
  </si>
  <si>
    <r>
      <rPr>
        <b/>
        <sz val="11"/>
        <color indexed="63"/>
        <rFont val="Palatino Linotype"/>
        <family val="1"/>
      </rPr>
      <t xml:space="preserve">
9-Hole Golf
</t>
    </r>
    <r>
      <rPr>
        <sz val="9"/>
        <color indexed="63"/>
        <rFont val="Palatino Linotype"/>
        <family val="1"/>
      </rPr>
      <t>(10:00@ Buchanan Fields GC)</t>
    </r>
  </si>
  <si>
    <r>
      <rPr>
        <b/>
        <sz val="11"/>
        <color indexed="63"/>
        <rFont val="Palatino Linotype"/>
        <family val="1"/>
      </rPr>
      <t>Book Group 2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(11:00 via Zoom)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</si>
  <si>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(10:00@ Lone Tree GC)</t>
    </r>
    <r>
      <rPr>
        <sz val="10"/>
        <color indexed="63"/>
        <rFont val="Palatino Linotype"/>
        <family val="1"/>
      </rPr>
      <t xml:space="preserve">
</t>
    </r>
    <r>
      <rPr>
        <b/>
        <sz val="11"/>
        <color indexed="63"/>
        <rFont val="Palatino Linotype"/>
        <family val="1"/>
      </rPr>
      <t>Book Group 1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(10:15 via Zoom)</t>
    </r>
  </si>
  <si>
    <r>
      <rPr>
        <b/>
        <sz val="11"/>
        <color indexed="63"/>
        <rFont val="Palatino Linotype"/>
        <family val="1"/>
      </rPr>
      <t>9-Hole Golf</t>
    </r>
    <r>
      <rPr>
        <sz val="12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(10:00@ Diablo Hills GC)</t>
    </r>
    <r>
      <rPr>
        <sz val="12"/>
        <color indexed="63"/>
        <rFont val="Palatino Linotype"/>
        <family val="1"/>
      </rPr>
      <t xml:space="preserve">
</t>
    </r>
    <r>
      <rPr>
        <b/>
        <sz val="11"/>
        <color indexed="63"/>
        <rFont val="Palatino Linotype"/>
        <family val="1"/>
      </rPr>
      <t>$ums Investment</t>
    </r>
    <r>
      <rPr>
        <sz val="12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(1:30 via Zoom)</t>
    </r>
  </si>
  <si>
    <r>
      <rPr>
        <b/>
        <sz val="11"/>
        <color indexed="63"/>
        <rFont val="Palatino Linotype"/>
        <family val="1"/>
      </rPr>
      <t>Fishing Group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(8:30 via Zoom)</t>
    </r>
  </si>
  <si>
    <r>
      <rPr>
        <b/>
        <sz val="11"/>
        <color indexed="63"/>
        <rFont val="Palatino Linotype"/>
        <family val="1"/>
      </rPr>
      <t>18-Hole Golf</t>
    </r>
    <r>
      <rPr>
        <sz val="10"/>
        <color indexed="63"/>
        <rFont val="Palatino Linotype"/>
        <family val="1"/>
      </rPr>
      <t xml:space="preserve">
</t>
    </r>
    <r>
      <rPr>
        <sz val="9"/>
        <color indexed="63"/>
        <rFont val="Palatino Linotype"/>
        <family val="1"/>
      </rPr>
      <t>(10:00@ Brentwood GC)</t>
    </r>
  </si>
  <si>
    <r>
      <rPr>
        <b/>
        <sz val="11"/>
        <color indexed="63"/>
        <rFont val="Palatino Linotype"/>
        <family val="1"/>
      </rPr>
      <t>9-Hole Golf</t>
    </r>
    <r>
      <rPr>
        <sz val="9"/>
        <color indexed="63"/>
        <rFont val="Palatino Linotype"/>
        <family val="1"/>
      </rPr>
      <t xml:space="preserve">
TBD@ Rossmoor CC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</si>
</sst>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Palatino Linotype"/>
      <family val="1"/>
    </font>
    <font>
      <b/>
      <sz val="11"/>
      <color theme="1" tint="0.249977111117893"/>
      <name val="Palatino Linotype"/>
      <family val="1"/>
    </font>
    <font>
      <sz val="10"/>
      <color theme="1" tint="0.249977111117893"/>
      <name val="Palatino Linotype"/>
      <family val="1"/>
    </font>
    <font>
      <b/>
      <sz val="11"/>
      <color indexed="63"/>
      <name val="Palatino Linotype"/>
      <family val="1"/>
    </font>
    <font>
      <sz val="10"/>
      <color indexed="63"/>
      <name val="Palatino Linotype"/>
      <family val="1"/>
    </font>
    <font>
      <sz val="9"/>
      <color indexed="63"/>
      <name val="Palatino Linotype"/>
      <family val="1"/>
    </font>
    <font>
      <sz val="11"/>
      <name val="Palatino Linotype"/>
      <family val="1"/>
    </font>
    <font>
      <b/>
      <sz val="14"/>
      <color theme="1" tint="0.249977111117893"/>
      <name val="Palatino Linotype"/>
      <family val="1"/>
    </font>
    <font>
      <b/>
      <sz val="14"/>
      <color rgb="FFFF0000"/>
      <name val="Palatino Linotype"/>
      <family val="1"/>
    </font>
    <font>
      <b/>
      <u/>
      <sz val="18"/>
      <color indexed="10"/>
      <name val="Palatino Linotype"/>
      <family val="1"/>
    </font>
    <font>
      <b/>
      <sz val="9"/>
      <color indexed="10"/>
      <name val="Palatino Linotype"/>
      <family val="1"/>
    </font>
    <font>
      <sz val="9"/>
      <color indexed="10"/>
      <name val="Palatino Linotype"/>
      <family val="1"/>
    </font>
    <font>
      <sz val="3"/>
      <color indexed="63"/>
      <name val="Palatino Linotype"/>
      <family val="1"/>
    </font>
    <font>
      <sz val="12"/>
      <color indexed="63"/>
      <name val="Palatino Linotype"/>
      <family val="1"/>
    </font>
    <font>
      <b/>
      <sz val="24"/>
      <color rgb="FFFF33CC"/>
      <name val="Palatino Linotype"/>
      <family val="1"/>
    </font>
    <font>
      <sz val="9"/>
      <color theme="1" tint="0.249977111117893"/>
      <name val="Palatino Linotype"/>
      <family val="1"/>
    </font>
    <font>
      <b/>
      <sz val="28"/>
      <color theme="1" tint="0.34998626667073579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D122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D1223"/>
      </left>
      <right style="thin">
        <color rgb="FFBD1223"/>
      </right>
      <top style="thin">
        <color rgb="FFBD1223"/>
      </top>
      <bottom style="thin">
        <color rgb="FFBD1223"/>
      </bottom>
      <diagonal/>
    </border>
    <border>
      <left style="thin">
        <color rgb="FFC00000"/>
      </left>
      <right style="thin">
        <color rgb="FFC00000"/>
      </right>
      <top style="thin">
        <color rgb="FFBD1223"/>
      </top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 style="thin">
        <color rgb="FFBD1223"/>
      </left>
      <right style="thin">
        <color rgb="FFBD1223"/>
      </right>
      <top/>
      <bottom style="thin">
        <color rgb="FFBD1223"/>
      </bottom>
      <diagonal/>
    </border>
    <border>
      <left/>
      <right style="thin">
        <color theme="4" tint="0.39994506668294322"/>
      </right>
      <top/>
      <bottom style="thin">
        <color rgb="FFBD1223"/>
      </bottom>
      <diagonal/>
    </border>
    <border>
      <left/>
      <right/>
      <top/>
      <bottom style="thin">
        <color rgb="FFBD1223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rgb="FFBD1223"/>
      </bottom>
      <diagonal/>
    </border>
    <border>
      <left style="thin">
        <color theme="4" tint="0.39994506668294322"/>
      </left>
      <right/>
      <top/>
      <bottom style="thin">
        <color rgb="FFBD1223"/>
      </bottom>
      <diagonal/>
    </border>
    <border>
      <left style="thin">
        <color rgb="FFBD1223"/>
      </left>
      <right style="thin">
        <color rgb="FFBD1223"/>
      </right>
      <top/>
      <bottom/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26">
    <xf numFmtId="0" fontId="0" fillId="0" borderId="0" xfId="0"/>
    <xf numFmtId="0" fontId="4" fillId="4" borderId="2" xfId="2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left" vertical="center" indent="1"/>
    </xf>
    <xf numFmtId="164" fontId="5" fillId="0" borderId="4" xfId="0" applyNumberFormat="1" applyFont="1" applyBorder="1" applyAlignment="1">
      <alignment horizontal="left" vertical="center" wrapText="1" indent="1"/>
    </xf>
    <xf numFmtId="164" fontId="5" fillId="0" borderId="5" xfId="0" applyNumberFormat="1" applyFont="1" applyBorder="1" applyAlignment="1">
      <alignment horizontal="left" vertical="center" wrapText="1" indent="1"/>
    </xf>
    <xf numFmtId="164" fontId="5" fillId="0" borderId="6" xfId="0" applyNumberFormat="1" applyFont="1" applyBorder="1" applyAlignment="1">
      <alignment horizontal="left" vertical="center" wrapText="1" indent="1"/>
    </xf>
    <xf numFmtId="164" fontId="5" fillId="0" borderId="3" xfId="0" applyNumberFormat="1" applyFont="1" applyBorder="1" applyAlignment="1">
      <alignment horizontal="left" vertical="center" wrapText="1" indent="1"/>
    </xf>
    <xf numFmtId="0" fontId="6" fillId="0" borderId="7" xfId="3" applyFont="1" applyFill="1" applyBorder="1" applyAlignment="1">
      <alignment horizontal="left" vertical="center" wrapText="1" indent="1"/>
    </xf>
    <xf numFmtId="0" fontId="6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left" vertical="center" wrapText="1" indent="1"/>
    </xf>
    <xf numFmtId="0" fontId="6" fillId="5" borderId="11" xfId="0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left" vertical="center" textRotation="90" wrapText="1"/>
    </xf>
    <xf numFmtId="164" fontId="5" fillId="0" borderId="12" xfId="0" applyNumberFormat="1" applyFont="1" applyBorder="1" applyAlignment="1">
      <alignment horizontal="left" vertical="center" wrapText="1" indent="1"/>
    </xf>
    <xf numFmtId="0" fontId="12" fillId="5" borderId="10" xfId="0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textRotation="90" wrapText="1"/>
    </xf>
    <xf numFmtId="0" fontId="8" fillId="5" borderId="10" xfId="0" applyFont="1" applyFill="1" applyBorder="1" applyAlignment="1">
      <alignment horizontal="center" vertical="center" wrapText="1"/>
    </xf>
    <xf numFmtId="164" fontId="5" fillId="5" borderId="4" xfId="0" applyNumberFormat="1" applyFont="1" applyFill="1" applyBorder="1" applyAlignment="1">
      <alignment horizontal="left" vertical="center" wrapText="1" indent="1"/>
    </xf>
    <xf numFmtId="164" fontId="5" fillId="5" borderId="5" xfId="0" applyNumberFormat="1" applyFont="1" applyFill="1" applyBorder="1" applyAlignment="1">
      <alignment horizontal="left" vertical="center" wrapText="1" indent="1"/>
    </xf>
    <xf numFmtId="164" fontId="5" fillId="5" borderId="6" xfId="0" applyNumberFormat="1" applyFont="1" applyFill="1" applyBorder="1" applyAlignment="1">
      <alignment horizontal="left" vertical="center" wrapText="1" indent="1"/>
    </xf>
    <xf numFmtId="0" fontId="18" fillId="0" borderId="7" xfId="3" applyFont="1" applyFill="1" applyBorder="1" applyAlignment="1">
      <alignment horizontal="center" vertical="center" textRotation="90" wrapText="1"/>
    </xf>
    <xf numFmtId="0" fontId="1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5" fontId="20" fillId="5" borderId="1" xfId="1" applyNumberFormat="1" applyFont="1" applyFill="1" applyAlignment="1">
      <alignment horizontal="center" vertical="center"/>
    </xf>
  </cellXfs>
  <cellStyles count="4">
    <cellStyle name="40% - Accent1" xfId="3" builtinId="31"/>
    <cellStyle name="Accent1" xfId="2" builtinId="29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Calendar-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Lookup List"/>
    </sheetNames>
    <sheetDataSet>
      <sheetData sheetId="0">
        <row r="1">
          <cell r="K1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9FF10-1334-43D8-BD16-09813A9EB845}">
  <dimension ref="A1:G12"/>
  <sheetViews>
    <sheetView tabSelected="1" topLeftCell="A2" zoomScale="85" zoomScaleNormal="85" workbookViewId="0">
      <selection activeCell="K13" sqref="K13"/>
    </sheetView>
  </sheetViews>
  <sheetFormatPr defaultRowHeight="15" x14ac:dyDescent="0.25"/>
  <cols>
    <col min="1" max="1" width="5.7109375" customWidth="1"/>
    <col min="2" max="6" width="20.7109375" customWidth="1"/>
    <col min="7" max="7" width="5.7109375" customWidth="1"/>
  </cols>
  <sheetData>
    <row r="1" spans="1:7" ht="40.5" thickBot="1" x14ac:dyDescent="0.3">
      <c r="A1" s="25">
        <f>DATE(CalendarYear,3,1)</f>
        <v>44256</v>
      </c>
      <c r="B1" s="25"/>
      <c r="C1" s="25"/>
      <c r="D1" s="25"/>
      <c r="E1" s="25"/>
      <c r="F1" s="25"/>
      <c r="G1" s="25"/>
    </row>
    <row r="2" spans="1:7" ht="18" thickTop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17.25" x14ac:dyDescent="0.25">
      <c r="A3" s="2" t="str">
        <f>IF(AND(YEAR(MarSun1)=CalendarYear,MONTH(MarSun1)=3),MarSun1, "")</f>
        <v/>
      </c>
      <c r="B3" s="3">
        <f>IF(AND(YEAR(MarSun1+1)=CalendarYear,MONTH(MarSun1+1)=3),MarSun1+1, "")</f>
        <v>44256</v>
      </c>
      <c r="C3" s="4">
        <f>IF(AND(YEAR(MarSun1+2)=CalendarYear,MONTH(MarSun1+2)=3),MarSun1+2, "")</f>
        <v>44257</v>
      </c>
      <c r="D3" s="4">
        <f>IF(AND(YEAR(MarSun1+3)=CalendarYear,MONTH(MarSun1+3)=3),MarSun1+3, "")</f>
        <v>44258</v>
      </c>
      <c r="E3" s="4">
        <f>IF(AND(YEAR(MarSun1+4)=CalendarYear,MONTH(MarSun1+4)=3),MarSun1+4, "")</f>
        <v>44259</v>
      </c>
      <c r="F3" s="5">
        <f>IF(AND(YEAR(MarSun1+5)=CalendarYear,MONTH(MarSun1+5)=3),MarSun1+5, "")</f>
        <v>44260</v>
      </c>
      <c r="G3" s="6">
        <f>IF(AND(YEAR(MarSun1+6)=CalendarYear,MONTH(MarSun1+6)=3),MarSun1+6, "")</f>
        <v>44261</v>
      </c>
    </row>
    <row r="4" spans="1:7" ht="111" customHeight="1" x14ac:dyDescent="0.25">
      <c r="A4" s="7"/>
      <c r="B4" s="8" t="s">
        <v>7</v>
      </c>
      <c r="C4" s="9"/>
      <c r="D4" s="10" t="s">
        <v>8</v>
      </c>
      <c r="E4" s="11"/>
      <c r="F4" s="12"/>
      <c r="G4" s="13"/>
    </row>
    <row r="5" spans="1:7" ht="17.25" x14ac:dyDescent="0.25">
      <c r="A5" s="14">
        <f>IF(AND(YEAR(MarSun1+7)=CalendarYear,MONTH(MarSun1+7)=3),MarSun1+7, "")</f>
        <v>44262</v>
      </c>
      <c r="B5" s="3">
        <f>IF(AND(YEAR(MarSun1+8)=CalendarYear,MONTH(MarSun1+8)=3),MarSun1+8, "")</f>
        <v>44263</v>
      </c>
      <c r="C5" s="4">
        <f>IF(AND(YEAR(MarSun1+9)=CalendarYear,MONTH(MarSun1+9)=3),MarSun1+9, "")</f>
        <v>44264</v>
      </c>
      <c r="D5" s="4">
        <f>IF(AND(YEAR(MarSun1+10)=CalendarYear,MONTH(MarSun1+10)=3),MarSun1+10, "")</f>
        <v>44265</v>
      </c>
      <c r="E5" s="4">
        <f>IF(AND(YEAR(MarSun1+11)=CalendarYear,MONTH(MarSun1+11)=3),MarSun1+11, "")</f>
        <v>44266</v>
      </c>
      <c r="F5" s="5">
        <f>IF(AND(YEAR(MarSun1+12)=CalendarYear,MONTH(MarSun1+12)=3),MarSun1+12,"")</f>
        <v>44267</v>
      </c>
      <c r="G5" s="14">
        <f>IF(AND(YEAR(MarSun1+13)=CalendarYear,MONTH(MarSun1+13)=3),MarSun1+13, "")</f>
        <v>44268</v>
      </c>
    </row>
    <row r="6" spans="1:7" ht="111" customHeight="1" x14ac:dyDescent="0.25">
      <c r="A6" s="7"/>
      <c r="B6" s="8" t="s">
        <v>7</v>
      </c>
      <c r="C6" s="15"/>
      <c r="D6" s="10" t="s">
        <v>9</v>
      </c>
      <c r="E6" s="11"/>
      <c r="F6" s="12"/>
      <c r="G6" s="16"/>
    </row>
    <row r="7" spans="1:7" ht="17.25" x14ac:dyDescent="0.25">
      <c r="A7" s="14">
        <f>IF(AND(YEAR(MarSun1+14)=CalendarYear,MONTH(MarSun1+14)=3),MarSun1+14, "")</f>
        <v>44269</v>
      </c>
      <c r="B7" s="3">
        <f>IF(AND(YEAR(MarSun1+15)=CalendarYear,MONTH(MarSun1+15)=3),MarSun1+15, "")</f>
        <v>44270</v>
      </c>
      <c r="C7" s="4">
        <f>IF(AND(YEAR(MarSun1+16)=CalendarYear,MONTH(MarSun1+16)=3),MarSun1+16, "")</f>
        <v>44271</v>
      </c>
      <c r="D7" s="4">
        <f>IF(AND(YEAR(MarSun1+17)=CalendarYear,MONTH(MarSun1+17)=3),MarSun1+17, "")</f>
        <v>44272</v>
      </c>
      <c r="E7" s="4">
        <f>IF(AND(YEAR(MarSun1+18)=CalendarYear,MONTH(MarSun1+18)=3),MarSun1+18, "")</f>
        <v>44273</v>
      </c>
      <c r="F7" s="5">
        <f>IF(AND(YEAR(MarSun1+19)=CalendarYear,MONTH(MarSun1+19)=3),MarSun1+19, "")</f>
        <v>44274</v>
      </c>
      <c r="G7" s="14">
        <f>IF(AND(YEAR(MarSun1+20)=CalendarYear,MONTH(MarSun1+20)=3),MarSun1+20, "")</f>
        <v>44275</v>
      </c>
    </row>
    <row r="8" spans="1:7" ht="111" customHeight="1" x14ac:dyDescent="0.25">
      <c r="A8" s="7"/>
      <c r="B8" s="8" t="s">
        <v>10</v>
      </c>
      <c r="C8" s="10" t="s">
        <v>11</v>
      </c>
      <c r="D8" s="17" t="s">
        <v>12</v>
      </c>
      <c r="E8" s="10" t="s">
        <v>13</v>
      </c>
      <c r="F8" s="12"/>
      <c r="G8" s="7"/>
    </row>
    <row r="9" spans="1:7" ht="17.25" x14ac:dyDescent="0.25">
      <c r="A9" s="14">
        <f>IF(AND(YEAR(MarSun1+21)=CalendarYear,MONTH(MarSun1+21)=3),MarSun1+21, "")</f>
        <v>44276</v>
      </c>
      <c r="B9" s="18">
        <f>IF(AND(YEAR(MarSun1+22)=CalendarYear,MONTH(MarSun1+22)=3),MarSun1+22, "")</f>
        <v>44277</v>
      </c>
      <c r="C9" s="19">
        <f>IF(AND(YEAR(MarSun1+23)=CalendarYear,MONTH(MarSun1+23)=3),MarSun1+23, "")</f>
        <v>44278</v>
      </c>
      <c r="D9" s="19">
        <f>IF(AND(YEAR(MarSun1+24)=CalendarYear,MONTH(MarSun1+24)=3),MarSun1+24, "")</f>
        <v>44279</v>
      </c>
      <c r="E9" s="19">
        <f>IF(AND(YEAR(MarSun1+25)=CalendarYear,MONTH(MarSun1+25)=3),MarSun1+25, "")</f>
        <v>44280</v>
      </c>
      <c r="F9" s="20">
        <f>IF(AND(YEAR(MarSun1+26)=CalendarYear,MONTH(MarSun1+26)=3),MarSun1+26, "")</f>
        <v>44281</v>
      </c>
      <c r="G9" s="14">
        <f>IF(AND(YEAR(MarSun1+27)=CalendarYear,MONTH(MarSun1+27)=3),MarSun1+27, "")</f>
        <v>44282</v>
      </c>
    </row>
    <row r="10" spans="1:7" ht="111" customHeight="1" x14ac:dyDescent="0.25">
      <c r="A10" s="7"/>
      <c r="B10" s="8" t="s">
        <v>14</v>
      </c>
      <c r="C10" s="10"/>
      <c r="D10" s="10" t="s">
        <v>15</v>
      </c>
      <c r="E10" s="10" t="s">
        <v>16</v>
      </c>
      <c r="F10" s="12"/>
      <c r="G10" s="16"/>
    </row>
    <row r="11" spans="1:7" ht="17.25" x14ac:dyDescent="0.25">
      <c r="A11" s="14">
        <f>IF(AND(YEAR(MarSun1+28)=CalendarYear,MONTH(MarSun1+28)=3),MarSun1+28, "")</f>
        <v>44283</v>
      </c>
      <c r="B11" s="18">
        <f>IF(AND(YEAR(MarSun1+29)=CalendarYear,MONTH(MarSun1+29)=3),MarSun1+29, "")</f>
        <v>44284</v>
      </c>
      <c r="C11" s="19">
        <f>IF(AND(YEAR(MarSun1+30)=CalendarYear,MONTH(MarSun1+30)=3),MarSun1+30, "")</f>
        <v>44285</v>
      </c>
      <c r="D11" s="19">
        <f>IF(AND(YEAR(MarSun1+31)=CalendarYear,MONTH(MarSun1+31)=3),MarSun1+31, "")</f>
        <v>44286</v>
      </c>
      <c r="E11" s="19" t="str">
        <f>IF(AND(YEAR(MarSun1+32)=CalendarYear,MONTH(MarSun1+32)=3),MarSun1+32, "")</f>
        <v/>
      </c>
      <c r="F11" s="20" t="str">
        <f>IF(AND(YEAR(MarSun1+33)=CalendarYear,MONTH(MarSun1+33)=3),MarSun1+33, "")</f>
        <v/>
      </c>
      <c r="G11" s="14" t="str">
        <f>IF(AND(YEAR(MarSun1+34)=CalendarYear,MONTH(MarSun1+34)=3),MarSun1+34, "")</f>
        <v/>
      </c>
    </row>
    <row r="12" spans="1:7" ht="77.25" x14ac:dyDescent="0.25">
      <c r="A12" s="21"/>
      <c r="B12" s="8" t="s">
        <v>17</v>
      </c>
      <c r="C12" s="10"/>
      <c r="D12" s="22" t="s">
        <v>18</v>
      </c>
      <c r="E12" s="23"/>
      <c r="F12" s="24"/>
      <c r="G12" s="7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Neil</cp:lastModifiedBy>
  <dcterms:created xsi:type="dcterms:W3CDTF">2021-03-06T18:12:33Z</dcterms:created>
  <dcterms:modified xsi:type="dcterms:W3CDTF">2021-03-06T18:17:30Z</dcterms:modified>
</cp:coreProperties>
</file>