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ox Sync\Branch 116 Website\BEC Records\2020 BEC Records\"/>
    </mc:Choice>
  </mc:AlternateContent>
  <xr:revisionPtr revIDLastSave="0" documentId="8_{F49284FF-3942-4FDB-8A63-356D12C89858}" xr6:coauthVersionLast="45" xr6:coauthVersionMax="45" xr10:uidLastSave="{00000000-0000-0000-0000-000000000000}"/>
  <bookViews>
    <workbookView xWindow="5310" yWindow="3000" windowWidth="21600" windowHeight="11385" xr2:uid="{2333ADD8-281D-4D6E-87A6-384C83B569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7" i="1" l="1"/>
  <c r="H23" i="1"/>
  <c r="R37" i="1" l="1"/>
  <c r="S31" i="1" l="1"/>
  <c r="S27" i="1"/>
  <c r="Q34" i="1"/>
  <c r="S34" i="1" s="1"/>
  <c r="Q33" i="1"/>
  <c r="S33" i="1" s="1"/>
  <c r="Q32" i="1"/>
  <c r="S32" i="1" s="1"/>
  <c r="Q31" i="1"/>
  <c r="Q30" i="1"/>
  <c r="S30" i="1" s="1"/>
  <c r="Q29" i="1"/>
  <c r="S29" i="1" s="1"/>
  <c r="Q28" i="1"/>
  <c r="S28" i="1" s="1"/>
  <c r="Q27" i="1"/>
  <c r="Q26" i="1"/>
  <c r="S26" i="1" s="1"/>
  <c r="S22" i="1"/>
  <c r="S18" i="1"/>
  <c r="S14" i="1"/>
  <c r="S10" i="1"/>
  <c r="S6" i="1"/>
  <c r="R23" i="1"/>
  <c r="Q22" i="1"/>
  <c r="Q21" i="1"/>
  <c r="S21" i="1" s="1"/>
  <c r="Q20" i="1"/>
  <c r="S20" i="1" s="1"/>
  <c r="Q19" i="1"/>
  <c r="S19" i="1" s="1"/>
  <c r="Q18" i="1"/>
  <c r="Q17" i="1"/>
  <c r="S17" i="1" s="1"/>
  <c r="Q16" i="1"/>
  <c r="S16" i="1" s="1"/>
  <c r="Q15" i="1"/>
  <c r="S15" i="1" s="1"/>
  <c r="Q14" i="1"/>
  <c r="Q13" i="1"/>
  <c r="S13" i="1" s="1"/>
  <c r="Q12" i="1"/>
  <c r="S12" i="1" s="1"/>
  <c r="Q11" i="1"/>
  <c r="S11" i="1" s="1"/>
  <c r="Q10" i="1"/>
  <c r="Q9" i="1"/>
  <c r="S9" i="1" s="1"/>
  <c r="Q8" i="1"/>
  <c r="S8" i="1" s="1"/>
  <c r="Q7" i="1"/>
  <c r="S7" i="1" s="1"/>
  <c r="Q6" i="1"/>
  <c r="G35" i="1"/>
  <c r="O35" i="1"/>
  <c r="F35" i="1"/>
  <c r="E35" i="1"/>
  <c r="D35" i="1"/>
  <c r="O23" i="1"/>
  <c r="O37" i="1" s="1"/>
  <c r="G23" i="1"/>
  <c r="F23" i="1"/>
  <c r="F37" i="1" s="1"/>
  <c r="E23" i="1"/>
  <c r="E37" i="1" s="1"/>
  <c r="D23" i="1"/>
  <c r="D37" i="1" s="1"/>
  <c r="G37" i="1" l="1"/>
  <c r="Q23" i="1"/>
  <c r="S23" i="1" s="1"/>
  <c r="S35" i="1"/>
  <c r="Q35" i="1"/>
  <c r="Q37" i="1" l="1"/>
  <c r="S37" i="1"/>
</calcChain>
</file>

<file path=xl/sharedStrings.xml><?xml version="1.0" encoding="utf-8"?>
<sst xmlns="http://schemas.openxmlformats.org/spreadsheetml/2006/main" count="77" uniqueCount="77">
  <si>
    <t>Year</t>
  </si>
  <si>
    <t>SIR BRANCH 116</t>
  </si>
  <si>
    <t>Generall Accounts</t>
  </si>
  <si>
    <t>101-20</t>
  </si>
  <si>
    <t>101-30</t>
  </si>
  <si>
    <t>102-00</t>
  </si>
  <si>
    <t>103-00</t>
  </si>
  <si>
    <t>103-10</t>
  </si>
  <si>
    <t>206-50</t>
  </si>
  <si>
    <t>201-00</t>
  </si>
  <si>
    <t>201-10</t>
  </si>
  <si>
    <t>201-40</t>
  </si>
  <si>
    <t>201-50</t>
  </si>
  <si>
    <t>202-00</t>
  </si>
  <si>
    <t>203-00</t>
  </si>
  <si>
    <t>204-00</t>
  </si>
  <si>
    <t>205-00</t>
  </si>
  <si>
    <t>206-00</t>
  </si>
  <si>
    <t>206-10</t>
  </si>
  <si>
    <t>206-20</t>
  </si>
  <si>
    <t>Cust Acnts</t>
  </si>
  <si>
    <t>Gen Acnts Total</t>
  </si>
  <si>
    <t>301-00</t>
  </si>
  <si>
    <t>401-20</t>
  </si>
  <si>
    <t>301-25</t>
  </si>
  <si>
    <t>302-10</t>
  </si>
  <si>
    <t>402-10</t>
  </si>
  <si>
    <t>302-20</t>
  </si>
  <si>
    <t>402-20</t>
  </si>
  <si>
    <t>302-40</t>
  </si>
  <si>
    <t>402-40</t>
  </si>
  <si>
    <t>Cust Acnts Total</t>
  </si>
  <si>
    <t>Grand total</t>
  </si>
  <si>
    <t>Unexcused Conributions</t>
  </si>
  <si>
    <t>Voluntary Contributions</t>
  </si>
  <si>
    <t>Interest</t>
  </si>
  <si>
    <t>Other Contributions</t>
  </si>
  <si>
    <t>Other General Receipts</t>
  </si>
  <si>
    <t>Free Lunch Subsidy</t>
  </si>
  <si>
    <t>Printing Supplies etc-Disb</t>
  </si>
  <si>
    <t>Printing Newsletter-Disb</t>
  </si>
  <si>
    <t>Printing Roster-Disb</t>
  </si>
  <si>
    <t>New Member Expense</t>
  </si>
  <si>
    <t>Postage-Disb</t>
  </si>
  <si>
    <t>Officers' Expense-Disb</t>
  </si>
  <si>
    <t>Guest Expense-Disb</t>
  </si>
  <si>
    <t>State Board Pro Rata Assmnt-Disb</t>
  </si>
  <si>
    <t>Caterer Subsidy</t>
  </si>
  <si>
    <t>Other State &amp; Fed Fees-Disb</t>
  </si>
  <si>
    <t>SIR Website Fee</t>
  </si>
  <si>
    <t>Monthly Luncheon-Rect</t>
  </si>
  <si>
    <t>Monthly Caterer-Disb</t>
  </si>
  <si>
    <t>Free Lunches and Caterer Subsidy</t>
  </si>
  <si>
    <t>Spring Fling-Rect</t>
  </si>
  <si>
    <t>Spring Fling-Disb</t>
  </si>
  <si>
    <t>Christmas Event-Rect</t>
  </si>
  <si>
    <t>Christmas Event-Disb</t>
  </si>
  <si>
    <t>Dine Out Group-Rect</t>
  </si>
  <si>
    <t>Dine out Group-Disb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</si>
  <si>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</si>
  <si>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</si>
  <si>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</si>
  <si>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</si>
  <si>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</si>
  <si>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</si>
  <si>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</si>
  <si>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</si>
  <si>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</si>
  <si>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</si>
  <si>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 xml:space="preserve">Nov </t>
  </si>
  <si>
    <t xml:space="preserve">Dec </t>
  </si>
  <si>
    <t>Total</t>
  </si>
  <si>
    <t>Budget</t>
  </si>
  <si>
    <t>Actual</t>
  </si>
  <si>
    <t xml:space="preserve"> </t>
  </si>
  <si>
    <t>B of A Account Balances: Checking</t>
  </si>
  <si>
    <t>BUDGET VS ACTUAL AS OF:5/31/2020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</si>
</sst>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  <xf numFmtId="14" fontId="2" fillId="0" borderId="0" xfId="1" applyNumberFormat="1" applyFont="1"/>
    <xf numFmtId="44" fontId="0" fillId="2" borderId="0" xfId="1" applyFont="1" applyFill="1"/>
    <xf numFmtId="0" fontId="2" fillId="2" borderId="1" xfId="0" applyFont="1" applyFill="1" applyBorder="1"/>
    <xf numFmtId="44" fontId="0" fillId="0" borderId="5" xfId="1" applyFont="1" applyBorder="1"/>
    <xf numFmtId="44" fontId="0" fillId="0" borderId="6" xfId="1" applyFont="1" applyBorder="1"/>
    <xf numFmtId="44" fontId="0" fillId="0" borderId="0" xfId="1" applyFont="1" applyBorder="1"/>
    <xf numFmtId="0" fontId="2" fillId="0" borderId="2" xfId="0" applyFont="1" applyBorder="1"/>
    <xf numFmtId="44" fontId="2" fillId="0" borderId="3" xfId="1" applyFont="1" applyBorder="1"/>
    <xf numFmtId="44" fontId="2" fillId="0" borderId="4" xfId="1" applyFont="1" applyBorder="1"/>
    <xf numFmtId="0" fontId="2" fillId="2" borderId="0" xfId="0" applyFont="1" applyFill="1" applyAlignment="1">
      <alignment horizontal="center"/>
    </xf>
    <xf numFmtId="44" fontId="2" fillId="2" borderId="0" xfId="1" applyFont="1" applyFill="1" applyAlignment="1">
      <alignment horizontal="center"/>
    </xf>
    <xf numFmtId="0" fontId="2" fillId="3" borderId="0" xfId="0" applyFont="1" applyFill="1"/>
    <xf numFmtId="44" fontId="2" fillId="3" borderId="0" xfId="1" applyFont="1" applyFill="1"/>
    <xf numFmtId="44" fontId="2" fillId="3" borderId="0" xfId="1" applyFont="1" applyFill="1" applyBorder="1"/>
    <xf numFmtId="0" fontId="0" fillId="3" borderId="0" xfId="0" applyFill="1"/>
    <xf numFmtId="44" fontId="0" fillId="3" borderId="5" xfId="1" applyFont="1" applyFill="1" applyBorder="1"/>
    <xf numFmtId="44" fontId="0" fillId="3" borderId="6" xfId="1" applyFont="1" applyFill="1" applyBorder="1"/>
    <xf numFmtId="44" fontId="0" fillId="3" borderId="0" xfId="1" applyFont="1" applyFill="1"/>
    <xf numFmtId="0" fontId="0" fillId="2" borderId="0" xfId="0" applyFill="1"/>
    <xf numFmtId="44" fontId="0" fillId="2" borderId="5" xfId="1" applyFont="1" applyFill="1" applyBorder="1"/>
    <xf numFmtId="44" fontId="0" fillId="2" borderId="6" xfId="1" applyFont="1" applyFill="1" applyBorder="1"/>
    <xf numFmtId="44" fontId="2" fillId="0" borderId="0" xfId="1" applyFont="1" applyAlignment="1">
      <alignment horizontal="center"/>
    </xf>
    <xf numFmtId="44" fontId="0" fillId="0" borderId="0" xfId="1" applyFont="1" applyAlignment="1">
      <alignment horizontal="center"/>
    </xf>
    <xf numFmtId="44" fontId="0" fillId="0" borderId="6" xfId="1" applyFont="1" applyBorder="1" applyAlignment="1">
      <alignment horizontal="center"/>
    </xf>
    <xf numFmtId="44" fontId="0" fillId="2" borderId="6" xfId="1" applyFont="1" applyFill="1" applyBorder="1" applyAlignment="1">
      <alignment horizontal="center"/>
    </xf>
    <xf numFmtId="44" fontId="0" fillId="3" borderId="6" xfId="1" applyFont="1" applyFill="1" applyBorder="1" applyAlignment="1">
      <alignment horizontal="center"/>
    </xf>
    <xf numFmtId="44" fontId="2" fillId="3" borderId="0" xfId="1" applyFont="1" applyFill="1" applyAlignment="1">
      <alignment horizontal="center"/>
    </xf>
    <xf numFmtId="44" fontId="2" fillId="0" borderId="3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8B393-3C57-4F92-B8E6-300D3507E790}">
  <sheetPr>
    <pageSetUpPr fitToPage="1"/>
  </sheetPr>
  <dimension ref="A1:S39"/>
  <sheetViews>
    <sheetView tabSelected="1" workbookViewId="0">
      <selection activeCell="G34" sqref="G34"/>
    </sheetView>
  </sheetViews>
  <sheetFormatPr defaultRowHeight="15" x14ac:dyDescent="0.25"/>
  <cols>
    <col min="1" max="1" width="15" customWidth="1"/>
    <col min="3" max="3" width="31.42578125" customWidth="1"/>
    <col min="4" max="4" width="11.28515625" style="1" hidden="1" customWidth="1"/>
    <col min="5" max="5" width="12.85546875" style="1" hidden="1" customWidth="1"/>
    <col min="6" max="6" width="11.7109375" style="26" customWidth="1"/>
    <col min="7" max="7" width="12.5703125" style="1" customWidth="1"/>
    <col min="8" max="8" width="9.85546875" style="1" customWidth="1"/>
    <col min="9" max="9" width="13" style="1" hidden="1" customWidth="1"/>
    <col min="10" max="10" width="10.85546875" style="1" hidden="1" customWidth="1"/>
    <col min="11" max="11" width="9.42578125" style="1" hidden="1" customWidth="1"/>
    <col min="12" max="12" width="11.5703125" style="1" hidden="1" customWidth="1"/>
    <col min="13" max="13" width="10.42578125" style="1" hidden="1" customWidth="1"/>
    <col min="14" max="14" width="6.5703125" style="1" hidden="1" customWidth="1"/>
    <col min="15" max="15" width="6" style="1" hidden="1" customWidth="1"/>
    <col min="16" max="16" width="3" style="1" hidden="1" customWidth="1"/>
    <col min="17" max="17" width="12.7109375" style="1" customWidth="1"/>
    <col min="18" max="19" width="13.7109375" style="1" customWidth="1"/>
  </cols>
  <sheetData>
    <row r="1" spans="1:19" s="2" customFormat="1" x14ac:dyDescent="0.25">
      <c r="B1" s="2" t="s">
        <v>1</v>
      </c>
      <c r="D1" s="3"/>
      <c r="E1" s="3"/>
      <c r="F1" s="2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s="2" customFormat="1" ht="15.75" thickBot="1" x14ac:dyDescent="0.3">
      <c r="B2" s="2" t="s">
        <v>76</v>
      </c>
      <c r="D2" s="3"/>
      <c r="E2" s="4"/>
      <c r="F2" s="2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2" customFormat="1" ht="15.75" thickBot="1" x14ac:dyDescent="0.3">
      <c r="A3" s="6" t="s">
        <v>0</v>
      </c>
      <c r="B3" s="6">
        <v>2020</v>
      </c>
      <c r="D3" s="3"/>
      <c r="E3" s="3"/>
      <c r="F3" s="2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13" customFormat="1" x14ac:dyDescent="0.25">
      <c r="D4" s="14" t="s">
        <v>59</v>
      </c>
      <c r="E4" s="14" t="s">
        <v>60</v>
      </c>
      <c r="F4" s="14" t="s">
        <v>61</v>
      </c>
      <c r="G4" s="14" t="s">
        <v>62</v>
      </c>
      <c r="H4" s="14" t="s">
        <v>63</v>
      </c>
      <c r="I4" s="14" t="s">
        <v>64</v>
      </c>
      <c r="J4" s="14" t="s">
        <v>65</v>
      </c>
      <c r="K4" s="14" t="s">
        <v>66</v>
      </c>
      <c r="L4" s="14" t="s">
        <v>67</v>
      </c>
      <c r="M4" s="14" t="s">
        <v>68</v>
      </c>
      <c r="N4" s="14" t="s">
        <v>69</v>
      </c>
      <c r="O4" s="14" t="s">
        <v>70</v>
      </c>
      <c r="P4" s="14"/>
      <c r="Q4" s="14" t="s">
        <v>71</v>
      </c>
      <c r="R4" s="14" t="s">
        <v>72</v>
      </c>
      <c r="S4" s="14" t="s">
        <v>73</v>
      </c>
    </row>
    <row r="5" spans="1:19" x14ac:dyDescent="0.25">
      <c r="A5" t="s">
        <v>2</v>
      </c>
      <c r="O5" s="5"/>
    </row>
    <row r="6" spans="1:19" x14ac:dyDescent="0.25">
      <c r="B6" t="s">
        <v>3</v>
      </c>
      <c r="C6" t="s">
        <v>33</v>
      </c>
      <c r="D6" s="7">
        <v>25</v>
      </c>
      <c r="E6" s="8">
        <v>200</v>
      </c>
      <c r="F6" s="27">
        <v>175</v>
      </c>
      <c r="G6" s="7"/>
      <c r="O6" s="7"/>
      <c r="Q6" s="7">
        <f t="shared" ref="Q6:Q22" si="0">SUM(D6:O6)</f>
        <v>400</v>
      </c>
      <c r="R6" s="8">
        <v>1500</v>
      </c>
      <c r="S6" s="8">
        <f>Q6-R6</f>
        <v>-1100</v>
      </c>
    </row>
    <row r="7" spans="1:19" x14ac:dyDescent="0.25">
      <c r="B7" t="s">
        <v>4</v>
      </c>
      <c r="C7" t="s">
        <v>34</v>
      </c>
      <c r="D7" s="7">
        <v>2460</v>
      </c>
      <c r="E7" s="8">
        <v>620</v>
      </c>
      <c r="F7" s="27">
        <v>180</v>
      </c>
      <c r="G7" s="7">
        <v>240</v>
      </c>
      <c r="H7" s="1">
        <v>40</v>
      </c>
      <c r="O7" s="7"/>
      <c r="Q7" s="7">
        <f t="shared" si="0"/>
        <v>3540</v>
      </c>
      <c r="R7" s="8">
        <v>2925</v>
      </c>
      <c r="S7" s="8">
        <f t="shared" ref="S7:S23" si="1">Q7-R7</f>
        <v>615</v>
      </c>
    </row>
    <row r="8" spans="1:19" x14ac:dyDescent="0.25">
      <c r="B8" t="s">
        <v>5</v>
      </c>
      <c r="C8" t="s">
        <v>35</v>
      </c>
      <c r="D8" s="7"/>
      <c r="E8" s="8"/>
      <c r="F8" s="27"/>
      <c r="G8" s="7"/>
      <c r="O8" s="7"/>
      <c r="Q8" s="7">
        <f t="shared" si="0"/>
        <v>0</v>
      </c>
      <c r="R8" s="8"/>
      <c r="S8" s="8">
        <f t="shared" si="1"/>
        <v>0</v>
      </c>
    </row>
    <row r="9" spans="1:19" x14ac:dyDescent="0.25">
      <c r="B9" t="s">
        <v>6</v>
      </c>
      <c r="C9" t="s">
        <v>37</v>
      </c>
      <c r="D9" s="7">
        <v>40</v>
      </c>
      <c r="E9" s="8"/>
      <c r="F9" s="27"/>
      <c r="G9" s="7"/>
      <c r="O9" s="7"/>
      <c r="Q9" s="7">
        <f t="shared" si="0"/>
        <v>40</v>
      </c>
      <c r="R9" s="8"/>
      <c r="S9" s="8">
        <f t="shared" si="1"/>
        <v>40</v>
      </c>
    </row>
    <row r="10" spans="1:19" x14ac:dyDescent="0.25">
      <c r="B10" t="s">
        <v>7</v>
      </c>
      <c r="C10" t="s">
        <v>36</v>
      </c>
      <c r="D10" s="7">
        <v>155</v>
      </c>
      <c r="E10" s="8">
        <v>150</v>
      </c>
      <c r="F10" s="27"/>
      <c r="G10" s="7"/>
      <c r="O10" s="7"/>
      <c r="Q10" s="7">
        <f t="shared" si="0"/>
        <v>305</v>
      </c>
      <c r="R10" s="8">
        <v>1500</v>
      </c>
      <c r="S10" s="8">
        <f t="shared" si="1"/>
        <v>-1195</v>
      </c>
    </row>
    <row r="11" spans="1:19" x14ac:dyDescent="0.25">
      <c r="B11" t="s">
        <v>8</v>
      </c>
      <c r="C11" t="s">
        <v>38</v>
      </c>
      <c r="D11" s="7">
        <v>-50</v>
      </c>
      <c r="E11" s="8">
        <v>-109</v>
      </c>
      <c r="F11" s="27"/>
      <c r="G11" s="7"/>
      <c r="O11" s="7"/>
      <c r="Q11" s="7">
        <f t="shared" si="0"/>
        <v>-159</v>
      </c>
      <c r="R11" s="8">
        <v>-1500</v>
      </c>
      <c r="S11" s="8">
        <f t="shared" si="1"/>
        <v>1341</v>
      </c>
    </row>
    <row r="12" spans="1:19" x14ac:dyDescent="0.25">
      <c r="B12" t="s">
        <v>9</v>
      </c>
      <c r="C12" t="s">
        <v>39</v>
      </c>
      <c r="D12" s="7"/>
      <c r="E12" s="8">
        <v>-160.52000000000001</v>
      </c>
      <c r="F12" s="27">
        <v>-11.42</v>
      </c>
      <c r="G12" s="7"/>
      <c r="O12" s="7"/>
      <c r="Q12" s="7">
        <f t="shared" si="0"/>
        <v>-171.94</v>
      </c>
      <c r="R12" s="8">
        <v>-100</v>
      </c>
      <c r="S12" s="8">
        <f t="shared" si="1"/>
        <v>-71.94</v>
      </c>
    </row>
    <row r="13" spans="1:19" x14ac:dyDescent="0.25">
      <c r="B13" t="s">
        <v>10</v>
      </c>
      <c r="C13" t="s">
        <v>40</v>
      </c>
      <c r="D13" s="7"/>
      <c r="E13" s="8"/>
      <c r="F13" s="27"/>
      <c r="G13" s="7"/>
      <c r="O13" s="7" t="s">
        <v>74</v>
      </c>
      <c r="Q13" s="7">
        <f t="shared" si="0"/>
        <v>0</v>
      </c>
      <c r="R13" s="8">
        <v>-50</v>
      </c>
      <c r="S13" s="8">
        <f t="shared" si="1"/>
        <v>50</v>
      </c>
    </row>
    <row r="14" spans="1:19" x14ac:dyDescent="0.25">
      <c r="B14" t="s">
        <v>11</v>
      </c>
      <c r="C14" t="s">
        <v>41</v>
      </c>
      <c r="D14" s="7"/>
      <c r="E14" s="8">
        <v>-259.08999999999997</v>
      </c>
      <c r="F14" s="27"/>
      <c r="G14" s="7"/>
      <c r="O14" s="7"/>
      <c r="Q14" s="7">
        <f t="shared" si="0"/>
        <v>-259.08999999999997</v>
      </c>
      <c r="R14" s="8">
        <v>-210</v>
      </c>
      <c r="S14" s="8">
        <f t="shared" si="1"/>
        <v>-49.089999999999975</v>
      </c>
    </row>
    <row r="15" spans="1:19" x14ac:dyDescent="0.25">
      <c r="B15" t="s">
        <v>12</v>
      </c>
      <c r="C15" t="s">
        <v>42</v>
      </c>
      <c r="D15" s="7"/>
      <c r="E15" s="8"/>
      <c r="F15" s="27"/>
      <c r="G15" s="7"/>
      <c r="O15" s="7"/>
      <c r="Q15" s="7">
        <f t="shared" si="0"/>
        <v>0</v>
      </c>
      <c r="R15" s="8">
        <v>-288</v>
      </c>
      <c r="S15" s="8">
        <f t="shared" si="1"/>
        <v>288</v>
      </c>
    </row>
    <row r="16" spans="1:19" x14ac:dyDescent="0.25">
      <c r="B16" t="s">
        <v>13</v>
      </c>
      <c r="C16" t="s">
        <v>43</v>
      </c>
      <c r="D16" s="7">
        <v>-14</v>
      </c>
      <c r="E16" s="8"/>
      <c r="F16" s="27">
        <v>-54.75</v>
      </c>
      <c r="G16" s="7"/>
      <c r="O16" s="7"/>
      <c r="Q16" s="7">
        <f t="shared" si="0"/>
        <v>-68.75</v>
      </c>
      <c r="R16" s="8">
        <v>-100</v>
      </c>
      <c r="S16" s="8">
        <f t="shared" si="1"/>
        <v>31.25</v>
      </c>
    </row>
    <row r="17" spans="1:19" x14ac:dyDescent="0.25">
      <c r="B17" t="s">
        <v>14</v>
      </c>
      <c r="C17" t="s">
        <v>44</v>
      </c>
      <c r="D17" s="7"/>
      <c r="E17" s="8"/>
      <c r="F17" s="27"/>
      <c r="G17" s="7"/>
      <c r="O17" s="7"/>
      <c r="Q17" s="7">
        <f t="shared" si="0"/>
        <v>0</v>
      </c>
      <c r="R17" s="8">
        <v>-62</v>
      </c>
      <c r="S17" s="8">
        <f t="shared" si="1"/>
        <v>62</v>
      </c>
    </row>
    <row r="18" spans="1:19" x14ac:dyDescent="0.25">
      <c r="B18" t="s">
        <v>15</v>
      </c>
      <c r="C18" t="s">
        <v>45</v>
      </c>
      <c r="D18" s="7"/>
      <c r="E18" s="8"/>
      <c r="F18" s="27"/>
      <c r="G18" s="7"/>
      <c r="O18" s="7"/>
      <c r="Q18" s="7">
        <f t="shared" si="0"/>
        <v>0</v>
      </c>
      <c r="R18" s="8">
        <v>-400</v>
      </c>
      <c r="S18" s="8">
        <f t="shared" si="1"/>
        <v>400</v>
      </c>
    </row>
    <row r="19" spans="1:19" x14ac:dyDescent="0.25">
      <c r="B19" t="s">
        <v>16</v>
      </c>
      <c r="C19" t="s">
        <v>46</v>
      </c>
      <c r="D19" s="7">
        <v>-367.5</v>
      </c>
      <c r="E19" s="8"/>
      <c r="F19" s="27"/>
      <c r="G19" s="7">
        <v>-365.75</v>
      </c>
      <c r="O19" s="7"/>
      <c r="Q19" s="7">
        <f t="shared" si="0"/>
        <v>-733.25</v>
      </c>
      <c r="R19" s="8">
        <v>-1276</v>
      </c>
      <c r="S19" s="8">
        <f t="shared" si="1"/>
        <v>542.75</v>
      </c>
    </row>
    <row r="20" spans="1:19" x14ac:dyDescent="0.25">
      <c r="B20" t="s">
        <v>17</v>
      </c>
      <c r="C20" t="s">
        <v>47</v>
      </c>
      <c r="D20" s="7">
        <v>-216.8</v>
      </c>
      <c r="E20" s="8">
        <v>-271</v>
      </c>
      <c r="F20" s="27"/>
      <c r="G20" s="7"/>
      <c r="O20" s="7"/>
      <c r="Q20" s="7">
        <f t="shared" si="0"/>
        <v>-487.8</v>
      </c>
      <c r="R20" s="8"/>
      <c r="S20" s="8">
        <f t="shared" si="1"/>
        <v>-487.8</v>
      </c>
    </row>
    <row r="21" spans="1:19" x14ac:dyDescent="0.25">
      <c r="B21" t="s">
        <v>18</v>
      </c>
      <c r="C21" t="s">
        <v>48</v>
      </c>
      <c r="D21" s="7"/>
      <c r="E21" s="8"/>
      <c r="F21" s="27"/>
      <c r="G21" s="7"/>
      <c r="O21" s="7"/>
      <c r="Q21" s="7">
        <f t="shared" si="0"/>
        <v>0</v>
      </c>
      <c r="R21" s="8">
        <v>-10</v>
      </c>
      <c r="S21" s="8">
        <f t="shared" si="1"/>
        <v>10</v>
      </c>
    </row>
    <row r="22" spans="1:19" x14ac:dyDescent="0.25">
      <c r="B22" t="s">
        <v>19</v>
      </c>
      <c r="C22" t="s">
        <v>49</v>
      </c>
      <c r="D22" s="7"/>
      <c r="E22" s="8">
        <v>-20.170000000000002</v>
      </c>
      <c r="F22" s="27"/>
      <c r="G22" s="7"/>
      <c r="O22" s="7"/>
      <c r="Q22" s="7">
        <f t="shared" si="0"/>
        <v>-20.170000000000002</v>
      </c>
      <c r="R22" s="8">
        <v>-10</v>
      </c>
      <c r="S22" s="8">
        <f t="shared" si="1"/>
        <v>-10.170000000000002</v>
      </c>
    </row>
    <row r="23" spans="1:19" s="22" customFormat="1" x14ac:dyDescent="0.25">
      <c r="A23" s="22" t="s">
        <v>21</v>
      </c>
      <c r="D23" s="23">
        <f>SUM(D6:D22)</f>
        <v>2031.7</v>
      </c>
      <c r="E23" s="24">
        <f>SUM(E6:E22)</f>
        <v>150.22000000000003</v>
      </c>
      <c r="F23" s="28">
        <f>SUM(F6:F22)</f>
        <v>288.83</v>
      </c>
      <c r="G23" s="23">
        <f>SUM(G6:G22)</f>
        <v>-125.75</v>
      </c>
      <c r="H23" s="23">
        <f>SUM(H6:H22)</f>
        <v>40</v>
      </c>
      <c r="I23" s="5"/>
      <c r="J23" s="5"/>
      <c r="K23" s="5"/>
      <c r="L23" s="5"/>
      <c r="M23" s="5"/>
      <c r="N23" s="5"/>
      <c r="O23" s="23">
        <f>SUM(O6:O22)</f>
        <v>0</v>
      </c>
      <c r="P23" s="5"/>
      <c r="Q23" s="23">
        <f>SUM(Q6:Q22)</f>
        <v>2384.9999999999995</v>
      </c>
      <c r="R23" s="24">
        <f>SUM(R6:R22)</f>
        <v>1919</v>
      </c>
      <c r="S23" s="24">
        <f t="shared" si="1"/>
        <v>465.99999999999955</v>
      </c>
    </row>
    <row r="24" spans="1:19" x14ac:dyDescent="0.25">
      <c r="D24" s="7"/>
      <c r="E24" s="8"/>
      <c r="F24" s="27"/>
      <c r="G24" s="7"/>
      <c r="O24" s="7"/>
      <c r="Q24" s="7"/>
      <c r="R24" s="8"/>
      <c r="S24" s="8"/>
    </row>
    <row r="25" spans="1:19" x14ac:dyDescent="0.25">
      <c r="A25" t="s">
        <v>20</v>
      </c>
      <c r="D25" s="7"/>
      <c r="E25" s="8"/>
      <c r="F25" s="27"/>
      <c r="G25" s="7"/>
      <c r="O25" s="7"/>
      <c r="Q25" s="7"/>
      <c r="R25" s="8"/>
      <c r="S25" s="8"/>
    </row>
    <row r="26" spans="1:19" x14ac:dyDescent="0.25">
      <c r="B26" t="s">
        <v>22</v>
      </c>
      <c r="C26" t="s">
        <v>50</v>
      </c>
      <c r="D26" s="7">
        <v>4375</v>
      </c>
      <c r="E26" s="8">
        <v>3851</v>
      </c>
      <c r="F26" s="27"/>
      <c r="G26" s="7"/>
      <c r="O26" s="7"/>
      <c r="Q26" s="7">
        <f t="shared" ref="Q26:Q34" si="2">SUM(D26:O26)</f>
        <v>8226</v>
      </c>
      <c r="R26" s="8">
        <v>40750</v>
      </c>
      <c r="S26" s="8">
        <f t="shared" ref="S26:S34" si="3">Q26-R26</f>
        <v>-32524</v>
      </c>
    </row>
    <row r="27" spans="1:19" x14ac:dyDescent="0.25">
      <c r="B27" t="s">
        <v>23</v>
      </c>
      <c r="C27" t="s">
        <v>51</v>
      </c>
      <c r="D27" s="7">
        <v>-4641.6499999999996</v>
      </c>
      <c r="E27" s="8">
        <v>-4232.2700000000004</v>
      </c>
      <c r="F27" s="27"/>
      <c r="G27" s="7"/>
      <c r="O27" s="7"/>
      <c r="Q27" s="7">
        <f t="shared" si="2"/>
        <v>-8873.92</v>
      </c>
      <c r="R27" s="8">
        <v>-38000</v>
      </c>
      <c r="S27" s="8">
        <f t="shared" si="3"/>
        <v>29126.080000000002</v>
      </c>
    </row>
    <row r="28" spans="1:19" x14ac:dyDescent="0.25">
      <c r="B28" t="s">
        <v>24</v>
      </c>
      <c r="C28" t="s">
        <v>52</v>
      </c>
      <c r="D28" s="7">
        <v>266.85000000000002</v>
      </c>
      <c r="E28" s="8">
        <v>381</v>
      </c>
      <c r="F28" s="27"/>
      <c r="G28" s="7"/>
      <c r="O28" s="7"/>
      <c r="Q28" s="7">
        <f t="shared" si="2"/>
        <v>647.85</v>
      </c>
      <c r="R28" s="8">
        <v>2750</v>
      </c>
      <c r="S28" s="8">
        <f t="shared" si="3"/>
        <v>-2102.15</v>
      </c>
    </row>
    <row r="29" spans="1:19" x14ac:dyDescent="0.25">
      <c r="B29" t="s">
        <v>25</v>
      </c>
      <c r="C29" t="s">
        <v>53</v>
      </c>
      <c r="D29" s="7"/>
      <c r="E29" s="8"/>
      <c r="F29" s="27"/>
      <c r="G29" s="7"/>
      <c r="O29" s="7"/>
      <c r="Q29" s="7">
        <f t="shared" si="2"/>
        <v>0</v>
      </c>
      <c r="R29" s="8"/>
      <c r="S29" s="8">
        <f t="shared" si="3"/>
        <v>0</v>
      </c>
    </row>
    <row r="30" spans="1:19" x14ac:dyDescent="0.25">
      <c r="B30" t="s">
        <v>26</v>
      </c>
      <c r="C30" t="s">
        <v>54</v>
      </c>
      <c r="D30" s="7"/>
      <c r="E30" s="8"/>
      <c r="F30" s="27"/>
      <c r="G30" s="7"/>
      <c r="O30" s="7"/>
      <c r="Q30" s="7">
        <f t="shared" si="2"/>
        <v>0</v>
      </c>
      <c r="R30" s="8"/>
      <c r="S30" s="8">
        <f t="shared" si="3"/>
        <v>0</v>
      </c>
    </row>
    <row r="31" spans="1:19" x14ac:dyDescent="0.25">
      <c r="B31" t="s">
        <v>27</v>
      </c>
      <c r="C31" t="s">
        <v>55</v>
      </c>
      <c r="D31" s="7"/>
      <c r="E31" s="8"/>
      <c r="F31" s="27"/>
      <c r="G31" s="7"/>
      <c r="O31" s="7"/>
      <c r="Q31" s="7">
        <f t="shared" si="2"/>
        <v>0</v>
      </c>
      <c r="R31" s="8"/>
      <c r="S31" s="8">
        <f t="shared" si="3"/>
        <v>0</v>
      </c>
    </row>
    <row r="32" spans="1:19" x14ac:dyDescent="0.25">
      <c r="B32" t="s">
        <v>28</v>
      </c>
      <c r="C32" t="s">
        <v>56</v>
      </c>
      <c r="D32" s="7"/>
      <c r="E32" s="8"/>
      <c r="F32" s="27">
        <v>-750</v>
      </c>
      <c r="G32" s="7"/>
      <c r="O32" s="7"/>
      <c r="Q32" s="7">
        <f t="shared" si="2"/>
        <v>-750</v>
      </c>
      <c r="R32" s="8">
        <v>-5000</v>
      </c>
      <c r="S32" s="8">
        <f t="shared" si="3"/>
        <v>4250</v>
      </c>
    </row>
    <row r="33" spans="1:19" x14ac:dyDescent="0.25">
      <c r="B33" t="s">
        <v>29</v>
      </c>
      <c r="C33" t="s">
        <v>57</v>
      </c>
      <c r="D33" s="7">
        <v>3440</v>
      </c>
      <c r="E33" s="8"/>
      <c r="F33" s="27"/>
      <c r="G33" s="7"/>
      <c r="O33" s="7"/>
      <c r="Q33" s="7">
        <f t="shared" si="2"/>
        <v>3440</v>
      </c>
      <c r="R33" s="8"/>
      <c r="S33" s="8">
        <f t="shared" si="3"/>
        <v>3440</v>
      </c>
    </row>
    <row r="34" spans="1:19" x14ac:dyDescent="0.25">
      <c r="B34" t="s">
        <v>30</v>
      </c>
      <c r="C34" t="s">
        <v>58</v>
      </c>
      <c r="D34" s="7">
        <v>-3440</v>
      </c>
      <c r="E34" s="8"/>
      <c r="F34" s="27"/>
      <c r="G34" s="7"/>
      <c r="O34" s="7"/>
      <c r="Q34" s="7">
        <f t="shared" si="2"/>
        <v>-3440</v>
      </c>
      <c r="R34" s="8"/>
      <c r="S34" s="8">
        <f t="shared" si="3"/>
        <v>-3440</v>
      </c>
    </row>
    <row r="35" spans="1:19" s="18" customFormat="1" x14ac:dyDescent="0.25">
      <c r="A35" s="18" t="s">
        <v>31</v>
      </c>
      <c r="D35" s="19">
        <f>SUM(D26:D34)</f>
        <v>0.20000000000027285</v>
      </c>
      <c r="E35" s="20">
        <f>SUM(E26:E34)</f>
        <v>-0.27000000000043656</v>
      </c>
      <c r="F35" s="29">
        <f>SUM(F26:F34)</f>
        <v>-750</v>
      </c>
      <c r="G35" s="19">
        <f>SUM(G26:G34)</f>
        <v>0</v>
      </c>
      <c r="H35" s="21"/>
      <c r="I35" s="21"/>
      <c r="J35" s="21"/>
      <c r="K35" s="21"/>
      <c r="L35" s="21"/>
      <c r="M35" s="21"/>
      <c r="N35" s="21"/>
      <c r="O35" s="19">
        <f>SUM(O26:O34)</f>
        <v>0</v>
      </c>
      <c r="P35" s="21"/>
      <c r="Q35" s="19">
        <f>SUM(Q26:Q34)</f>
        <v>-750.07000000000016</v>
      </c>
      <c r="R35" s="20"/>
      <c r="S35" s="20">
        <f>SUM(S26:S34)</f>
        <v>-1250.0699999999979</v>
      </c>
    </row>
    <row r="36" spans="1:19" x14ac:dyDescent="0.25">
      <c r="G36" s="9"/>
      <c r="H36" s="9"/>
      <c r="I36" s="9"/>
      <c r="J36" s="9"/>
      <c r="K36" s="9"/>
      <c r="L36" s="9"/>
      <c r="M36" s="9"/>
      <c r="N36" s="9"/>
      <c r="O36" s="9"/>
    </row>
    <row r="37" spans="1:19" s="15" customFormat="1" x14ac:dyDescent="0.25">
      <c r="A37" s="15" t="s">
        <v>32</v>
      </c>
      <c r="D37" s="16">
        <f>D23+D35</f>
        <v>2031.9000000000003</v>
      </c>
      <c r="E37" s="16">
        <f>E23+E35</f>
        <v>149.94999999999959</v>
      </c>
      <c r="F37" s="30">
        <f>F23+F35</f>
        <v>-461.17</v>
      </c>
      <c r="G37" s="17">
        <f>G23+G35</f>
        <v>-125.75</v>
      </c>
      <c r="H37" s="17">
        <f>H23+H35</f>
        <v>40</v>
      </c>
      <c r="I37" s="17"/>
      <c r="J37" s="17"/>
      <c r="K37" s="17"/>
      <c r="L37" s="17"/>
      <c r="M37" s="17"/>
      <c r="N37" s="17"/>
      <c r="O37" s="17">
        <f>O23+O35</f>
        <v>0</v>
      </c>
      <c r="P37" s="16"/>
      <c r="Q37" s="16">
        <f>Q23+Q35</f>
        <v>1634.9299999999994</v>
      </c>
      <c r="R37" s="24">
        <f>SUM(R26:R36)</f>
        <v>500</v>
      </c>
      <c r="S37" s="16">
        <f>S23+S35</f>
        <v>-784.06999999999834</v>
      </c>
    </row>
    <row r="38" spans="1:19" ht="15.75" thickBot="1" x14ac:dyDescent="0.3"/>
    <row r="39" spans="1:19" s="2" customFormat="1" ht="15.75" thickBot="1" x14ac:dyDescent="0.3">
      <c r="C39" s="10" t="s">
        <v>75</v>
      </c>
      <c r="D39" s="11"/>
      <c r="E39" s="11"/>
      <c r="F39" s="3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2">
        <v>11480.75</v>
      </c>
      <c r="R39" s="3"/>
      <c r="S39" s="3"/>
    </row>
  </sheetData>
  <pageMargins left="0.7" right="0.7" top="0.75" bottom="0.75" header="0.3" footer="0.3"/>
  <pageSetup scale="8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 Fitzgerald</dc:creator>
  <cp:lastModifiedBy>Phil Goff</cp:lastModifiedBy>
  <cp:lastPrinted>2020-06-01T00:58:50Z</cp:lastPrinted>
  <dcterms:created xsi:type="dcterms:W3CDTF">2020-04-19T17:57:57Z</dcterms:created>
  <dcterms:modified xsi:type="dcterms:W3CDTF">2020-06-06T16:54:06Z</dcterms:modified>
</cp:coreProperties>
</file>