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x Sync\Branch 116 Website\BEC Records\2022 BEC Records\"/>
    </mc:Choice>
  </mc:AlternateContent>
  <xr:revisionPtr revIDLastSave="0" documentId="8_{6860C69C-9915-4C50-8AA5-943B9BE5361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14" i="1"/>
  <c r="F13" i="1"/>
  <c r="F12" i="1"/>
  <c r="F22" i="1" s="1"/>
  <c r="F27" i="1" s="1"/>
  <c r="F29" i="1" s="1"/>
  <c r="E17" i="1"/>
  <c r="E13" i="1"/>
  <c r="E14" i="1"/>
  <c r="E12" i="1"/>
  <c r="E7" i="1"/>
  <c r="E22" i="1" l="1"/>
  <c r="E27" i="1" s="1"/>
  <c r="E29" i="1" s="1"/>
</calcChain>
</file>

<file path=xl/sharedStrings.xml><?xml version="1.0" encoding="utf-8"?>
<sst xmlns="http://schemas.openxmlformats.org/spreadsheetml/2006/main" count="50" uniqueCount="48">
  <si>
    <t>Cost Elements</t>
  </si>
  <si>
    <t>YTD Total</t>
  </si>
  <si>
    <t>Budget</t>
  </si>
  <si>
    <t>Annual Contributions</t>
  </si>
  <si>
    <t>50/50 Raffle</t>
  </si>
  <si>
    <t>Guest &amp; Speaker Free Lunch</t>
  </si>
  <si>
    <t>Equipment</t>
  </si>
  <si>
    <t>Printing supplies</t>
  </si>
  <si>
    <t>Roster Printing</t>
  </si>
  <si>
    <t>New Member Expense</t>
  </si>
  <si>
    <t>Postage</t>
  </si>
  <si>
    <t>Officers Expense</t>
  </si>
  <si>
    <t>Sir State Assessment</t>
  </si>
  <si>
    <t>Sir Website Fees</t>
  </si>
  <si>
    <t>Member BD Lunches</t>
  </si>
  <si>
    <t>Publicity-2</t>
  </si>
  <si>
    <t>Productive Software</t>
  </si>
  <si>
    <t xml:space="preserve">         Printer and Calculator</t>
  </si>
  <si>
    <t>Proposed</t>
  </si>
  <si>
    <t>2023 Budget</t>
  </si>
  <si>
    <t>Comments</t>
  </si>
  <si>
    <t>10% increase</t>
  </si>
  <si>
    <t>Not mailing Rosters</t>
  </si>
  <si>
    <t>One unit of technology equipment</t>
  </si>
  <si>
    <t>Toner and Labels 1 set every 4 months at $70 each</t>
  </si>
  <si>
    <t>reduced based on 2022 expense</t>
  </si>
  <si>
    <t>Publicity is one of the major keys for new members</t>
  </si>
  <si>
    <t>Totals</t>
  </si>
  <si>
    <t>Some combination of communication and financial software</t>
  </si>
  <si>
    <t>We have never had this much before</t>
  </si>
  <si>
    <t>Sponsor Free Lunch, recruiting 15 new members</t>
  </si>
  <si>
    <t>Lunch Subsidy</t>
  </si>
  <si>
    <t>$33/$20</t>
  </si>
  <si>
    <t>Lunch costs and Annual Dues per member</t>
  </si>
  <si>
    <t>$33/$25</t>
  </si>
  <si>
    <t>$8/yr per member (185 members) + 1/2 of new members</t>
  </si>
  <si>
    <t>cost of lunches @35.82  Ten lunches/yr</t>
  </si>
  <si>
    <t>Cash Flow</t>
  </si>
  <si>
    <t>Proposed budget</t>
  </si>
  <si>
    <t>Est. Year Ending Bank Balance</t>
  </si>
  <si>
    <t>Current Bank Balance</t>
  </si>
  <si>
    <t>2022 Holiday Party</t>
  </si>
  <si>
    <t>50 CC/130 Cash and Checks</t>
  </si>
  <si>
    <t>$140 x 10 lunches based on 2022 actuals</t>
  </si>
  <si>
    <t>38 CC/72 cash and checks</t>
  </si>
  <si>
    <t>10 speakers, 2 assistants</t>
  </si>
  <si>
    <t xml:space="preserve">Estimated </t>
  </si>
  <si>
    <t>Estimated 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</si>
</sst>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44" fontId="4" fillId="0" borderId="0" xfId="1" applyFont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center"/>
    </xf>
    <xf numFmtId="44" fontId="4" fillId="3" borderId="0" xfId="1" applyFont="1" applyFill="1" applyAlignment="1">
      <alignment horizontal="center"/>
    </xf>
    <xf numFmtId="44" fontId="4" fillId="2" borderId="0" xfId="1" applyFont="1" applyFill="1" applyAlignment="1">
      <alignment horizontal="center"/>
    </xf>
    <xf numFmtId="44" fontId="0" fillId="2" borderId="0" xfId="1" applyFont="1" applyFill="1" applyAlignment="1">
      <alignment horizontal="center"/>
    </xf>
    <xf numFmtId="44" fontId="3" fillId="2" borderId="0" xfId="1" applyFont="1" applyFill="1" applyAlignment="1">
      <alignment horizontal="center"/>
    </xf>
    <xf numFmtId="0" fontId="1" fillId="0" borderId="0" xfId="0" applyFont="1"/>
    <xf numFmtId="0" fontId="1" fillId="2" borderId="0" xfId="0" applyFont="1" applyFill="1"/>
    <xf numFmtId="44" fontId="0" fillId="4" borderId="0" xfId="1" applyFont="1" applyFill="1"/>
    <xf numFmtId="0" fontId="0" fillId="4" borderId="0" xfId="0" applyFill="1"/>
    <xf numFmtId="44" fontId="5" fillId="2" borderId="0" xfId="1" applyFont="1" applyFill="1" applyAlignment="1">
      <alignment horizontal="center"/>
    </xf>
    <xf numFmtId="44" fontId="5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showWhiteSpace="0" view="pageLayout" zoomScaleNormal="100" workbookViewId="0">
      <selection activeCell="I23" sqref="I23"/>
    </sheetView>
  </sheetViews>
  <sheetFormatPr defaultRowHeight="15" x14ac:dyDescent="0.25"/>
  <cols>
    <col min="1" max="1" width="23.28515625" customWidth="1"/>
    <col min="3" max="3" width="11.28515625" bestFit="1" customWidth="1"/>
    <col min="4" max="4" width="11.140625" customWidth="1"/>
    <col min="5" max="5" width="12.85546875" style="4" customWidth="1"/>
    <col min="6" max="6" width="12.85546875" style="10" customWidth="1"/>
    <col min="7" max="7" width="51.28515625" customWidth="1"/>
    <col min="9" max="9" width="10.7109375" customWidth="1"/>
  </cols>
  <sheetData>
    <row r="1" spans="1:7" ht="21.75" customHeight="1" x14ac:dyDescent="0.25"/>
    <row r="3" spans="1:7" x14ac:dyDescent="0.25">
      <c r="A3" s="1" t="s">
        <v>0</v>
      </c>
      <c r="B3" s="1"/>
      <c r="C3" s="2">
        <v>2022</v>
      </c>
      <c r="D3" s="2">
        <v>2022</v>
      </c>
      <c r="E3" s="3" t="s">
        <v>18</v>
      </c>
      <c r="F3" s="3" t="s">
        <v>18</v>
      </c>
      <c r="G3" s="2" t="s">
        <v>20</v>
      </c>
    </row>
    <row r="4" spans="1:7" x14ac:dyDescent="0.25">
      <c r="A4" s="1"/>
      <c r="B4" s="1"/>
      <c r="C4" s="2" t="s">
        <v>1</v>
      </c>
      <c r="D4" s="2" t="s">
        <v>2</v>
      </c>
      <c r="E4" s="3" t="s">
        <v>19</v>
      </c>
      <c r="F4" s="3" t="s">
        <v>19</v>
      </c>
      <c r="G4" s="2"/>
    </row>
    <row r="5" spans="1:7" x14ac:dyDescent="0.25">
      <c r="E5" s="3" t="s">
        <v>32</v>
      </c>
      <c r="F5" s="11" t="s">
        <v>34</v>
      </c>
      <c r="G5" t="s">
        <v>33</v>
      </c>
    </row>
    <row r="6" spans="1:7" x14ac:dyDescent="0.25">
      <c r="A6" t="s">
        <v>3</v>
      </c>
      <c r="C6" s="14">
        <v>1793.36</v>
      </c>
      <c r="D6" s="14">
        <v>1000</v>
      </c>
      <c r="E6" s="16">
        <v>3555</v>
      </c>
      <c r="F6" s="16">
        <v>4447</v>
      </c>
      <c r="G6" t="s">
        <v>42</v>
      </c>
    </row>
    <row r="7" spans="1:7" x14ac:dyDescent="0.25">
      <c r="A7" t="s">
        <v>4</v>
      </c>
      <c r="C7" s="14">
        <v>890</v>
      </c>
      <c r="D7" s="14">
        <v>1406.25</v>
      </c>
      <c r="E7" s="17">
        <f>140*10</f>
        <v>1400</v>
      </c>
      <c r="F7" s="16">
        <v>1400</v>
      </c>
      <c r="G7" s="12" t="s">
        <v>43</v>
      </c>
    </row>
    <row r="8" spans="1:7" x14ac:dyDescent="0.25">
      <c r="A8" t="s">
        <v>31</v>
      </c>
      <c r="C8" s="14"/>
      <c r="D8" s="14"/>
      <c r="E8" s="5">
        <v>-4662</v>
      </c>
      <c r="F8" s="9">
        <v>-4662</v>
      </c>
      <c r="G8" s="12" t="s">
        <v>44</v>
      </c>
    </row>
    <row r="9" spans="1:7" x14ac:dyDescent="0.25">
      <c r="A9" t="s">
        <v>5</v>
      </c>
      <c r="C9" s="14">
        <v>280.04000000000002</v>
      </c>
      <c r="D9" s="14"/>
      <c r="E9" s="9">
        <v>-429.84</v>
      </c>
      <c r="F9" s="9">
        <v>-429.84</v>
      </c>
      <c r="G9" s="12" t="s">
        <v>45</v>
      </c>
    </row>
    <row r="10" spans="1:7" x14ac:dyDescent="0.25">
      <c r="A10" t="s">
        <v>6</v>
      </c>
      <c r="C10" s="14">
        <v>338.25</v>
      </c>
      <c r="D10" s="14">
        <v>-300</v>
      </c>
      <c r="E10" s="5">
        <v>-300</v>
      </c>
      <c r="F10" s="5">
        <v>-300</v>
      </c>
      <c r="G10" s="12" t="s">
        <v>23</v>
      </c>
    </row>
    <row r="11" spans="1:7" x14ac:dyDescent="0.25">
      <c r="A11" t="s">
        <v>17</v>
      </c>
      <c r="C11" s="14"/>
      <c r="D11" s="14"/>
      <c r="F11" s="4"/>
      <c r="G11" s="12"/>
    </row>
    <row r="12" spans="1:7" x14ac:dyDescent="0.25">
      <c r="A12" t="s">
        <v>7</v>
      </c>
      <c r="C12" s="14"/>
      <c r="D12" s="14"/>
      <c r="E12" s="5">
        <f>-70*4</f>
        <v>-280</v>
      </c>
      <c r="F12" s="5">
        <f>-70*4</f>
        <v>-280</v>
      </c>
      <c r="G12" s="12" t="s">
        <v>24</v>
      </c>
    </row>
    <row r="13" spans="1:7" x14ac:dyDescent="0.25">
      <c r="A13" t="s">
        <v>8</v>
      </c>
      <c r="C13" s="14">
        <v>603.57000000000005</v>
      </c>
      <c r="D13" s="14">
        <v>-453.81</v>
      </c>
      <c r="E13" s="5">
        <f>-(604*1.1)</f>
        <v>-664.40000000000009</v>
      </c>
      <c r="F13" s="5">
        <f>-(604*1.1)</f>
        <v>-664.40000000000009</v>
      </c>
      <c r="G13" s="12" t="s">
        <v>21</v>
      </c>
    </row>
    <row r="14" spans="1:7" x14ac:dyDescent="0.25">
      <c r="A14" t="s">
        <v>9</v>
      </c>
      <c r="C14" s="14">
        <v>-62</v>
      </c>
      <c r="D14" s="14">
        <v>-744</v>
      </c>
      <c r="E14" s="5">
        <f>-15*35.82</f>
        <v>-537.29999999999995</v>
      </c>
      <c r="F14" s="5">
        <f>-15*35.82</f>
        <v>-537.29999999999995</v>
      </c>
      <c r="G14" s="13" t="s">
        <v>30</v>
      </c>
    </row>
    <row r="15" spans="1:7" x14ac:dyDescent="0.25">
      <c r="A15" t="s">
        <v>10</v>
      </c>
      <c r="C15" s="14"/>
      <c r="D15" s="14">
        <v>-300</v>
      </c>
      <c r="E15" s="5">
        <v>-150</v>
      </c>
      <c r="F15" s="5">
        <v>-150</v>
      </c>
      <c r="G15" s="12" t="s">
        <v>22</v>
      </c>
    </row>
    <row r="16" spans="1:7" x14ac:dyDescent="0.25">
      <c r="A16" t="s">
        <v>11</v>
      </c>
      <c r="C16" s="14"/>
      <c r="D16" s="14">
        <v>-500</v>
      </c>
      <c r="E16" s="5">
        <v>-300</v>
      </c>
      <c r="F16" s="5">
        <v>-300</v>
      </c>
      <c r="G16" s="12" t="s">
        <v>25</v>
      </c>
    </row>
    <row r="17" spans="1:7" x14ac:dyDescent="0.25">
      <c r="A17" t="s">
        <v>12</v>
      </c>
      <c r="C17" s="14">
        <v>-1379</v>
      </c>
      <c r="D17" s="14">
        <v>-1500</v>
      </c>
      <c r="E17" s="9">
        <f>(8*193)*-1</f>
        <v>-1544</v>
      </c>
      <c r="F17" s="9">
        <f>(8*193)*-1</f>
        <v>-1544</v>
      </c>
      <c r="G17" s="12" t="s">
        <v>35</v>
      </c>
    </row>
    <row r="18" spans="1:7" x14ac:dyDescent="0.25">
      <c r="A18" t="s">
        <v>13</v>
      </c>
      <c r="C18" s="14">
        <v>-2.37</v>
      </c>
      <c r="D18" s="14"/>
      <c r="E18" s="5">
        <v>-100</v>
      </c>
      <c r="F18" s="5">
        <v>-100</v>
      </c>
      <c r="G18" s="13" t="s">
        <v>29</v>
      </c>
    </row>
    <row r="19" spans="1:7" x14ac:dyDescent="0.25">
      <c r="A19" t="s">
        <v>14</v>
      </c>
      <c r="C19" s="14">
        <v>-279.52</v>
      </c>
      <c r="D19" s="14">
        <v>-372</v>
      </c>
      <c r="E19" s="9">
        <v>-358.82</v>
      </c>
      <c r="F19" s="9">
        <v>-358.82</v>
      </c>
      <c r="G19" s="12" t="s">
        <v>36</v>
      </c>
    </row>
    <row r="20" spans="1:7" x14ac:dyDescent="0.25">
      <c r="A20" t="s">
        <v>15</v>
      </c>
      <c r="C20" s="14"/>
      <c r="D20" s="14">
        <v>-1000</v>
      </c>
      <c r="E20" s="5">
        <v>-500</v>
      </c>
      <c r="F20" s="5">
        <v>-500</v>
      </c>
      <c r="G20" s="12" t="s">
        <v>26</v>
      </c>
    </row>
    <row r="21" spans="1:7" x14ac:dyDescent="0.25">
      <c r="A21" t="s">
        <v>16</v>
      </c>
      <c r="C21" s="14">
        <v>-75</v>
      </c>
      <c r="D21" s="14"/>
      <c r="E21" s="5">
        <v>-600</v>
      </c>
      <c r="F21" s="5">
        <v>-600</v>
      </c>
      <c r="G21" s="12" t="s">
        <v>28</v>
      </c>
    </row>
    <row r="22" spans="1:7" x14ac:dyDescent="0.25">
      <c r="A22" s="7" t="s">
        <v>27</v>
      </c>
      <c r="B22" s="6"/>
      <c r="C22" s="15"/>
      <c r="D22" s="15"/>
      <c r="E22" s="8">
        <f>SUM(E6:E21)</f>
        <v>-5471.36</v>
      </c>
      <c r="F22" s="8">
        <f>SUM(F6:F21)</f>
        <v>-4579.3600000000006</v>
      </c>
    </row>
    <row r="24" spans="1:7" x14ac:dyDescent="0.25">
      <c r="C24" s="1" t="s">
        <v>37</v>
      </c>
    </row>
    <row r="25" spans="1:7" x14ac:dyDescent="0.25">
      <c r="A25" t="s">
        <v>40</v>
      </c>
      <c r="E25" s="17">
        <v>16335</v>
      </c>
      <c r="F25" s="17">
        <v>16335</v>
      </c>
    </row>
    <row r="26" spans="1:7" x14ac:dyDescent="0.25">
      <c r="A26" t="s">
        <v>41</v>
      </c>
      <c r="E26" s="5">
        <v>-6500</v>
      </c>
      <c r="F26" s="5">
        <v>-6500</v>
      </c>
      <c r="G26" t="s">
        <v>47</v>
      </c>
    </row>
    <row r="27" spans="1:7" x14ac:dyDescent="0.25">
      <c r="A27" t="s">
        <v>38</v>
      </c>
      <c r="E27" s="5">
        <f>E22</f>
        <v>-5471.36</v>
      </c>
      <c r="F27" s="5">
        <f>F22</f>
        <v>-4579.3600000000006</v>
      </c>
      <c r="G27" t="s">
        <v>46</v>
      </c>
    </row>
    <row r="28" spans="1:7" x14ac:dyDescent="0.25">
      <c r="F28" s="4"/>
    </row>
    <row r="29" spans="1:7" x14ac:dyDescent="0.25">
      <c r="A29" t="s">
        <v>39</v>
      </c>
      <c r="E29" s="17">
        <f>SUM(E25:E28)</f>
        <v>4363.6400000000003</v>
      </c>
      <c r="F29" s="17">
        <f>SUM(F25:F28)</f>
        <v>5255.6399999999994</v>
      </c>
    </row>
  </sheetData>
  <pageMargins left="0.25" right="0.25" top="0.25" bottom="0.25" header="0.25" footer="0.25"/>
  <pageSetup orientation="landscape" horizontalDpi="4294967293" r:id="rId1"/>
  <headerFooter>
    <oddHeader>&amp;C&amp;"-,Bold"&amp;14 2023 Budget Worksheet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Fitzgerald</dc:creator>
  <cp:lastModifiedBy>Phil Goff</cp:lastModifiedBy>
  <cp:lastPrinted>2022-12-10T17:25:58Z</cp:lastPrinted>
  <dcterms:created xsi:type="dcterms:W3CDTF">2022-10-23T20:52:25Z</dcterms:created>
  <dcterms:modified xsi:type="dcterms:W3CDTF">2022-12-16T15:47:14Z</dcterms:modified>
</cp:coreProperties>
</file>